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dia\Videos\VLOG Vids\201810 PM Questionnaire\"/>
    </mc:Choice>
  </mc:AlternateContent>
  <xr:revisionPtr revIDLastSave="0" documentId="13_ncr:1_{1B9DB4AA-E4B5-4A65-826B-E3EB44479762}" xr6:coauthVersionLast="37" xr6:coauthVersionMax="37" xr10:uidLastSave="{00000000-0000-0000-0000-000000000000}"/>
  <bookViews>
    <workbookView xWindow="0" yWindow="0" windowWidth="23040" windowHeight="8688" xr2:uid="{DBB5F486-70AE-4A6A-B316-FF5CA13853E1}"/>
  </bookViews>
  <sheets>
    <sheet name="Questionnaire" sheetId="1" r:id="rId1"/>
    <sheet name="Admin" sheetId="2" r:id="rId2"/>
  </sheets>
  <definedNames>
    <definedName name="AllAnswered">Admin!$C$16</definedName>
    <definedName name="Answers">Questionnaire!$F$5:$F$16</definedName>
    <definedName name="AvgScore">Questionnaire!$G$18</definedName>
    <definedName name="Message">Questionnaire!$D$18</definedName>
    <definedName name="NegAnswer">Admin!$B$13</definedName>
    <definedName name="NeutralAnswer">Admin!$B$12</definedName>
    <definedName name="PosAnswer">Admin!$B$11</definedName>
    <definedName name="Responses">Admin!$B$4:$B$8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2" l="1"/>
  <c r="H4" i="1" s="1"/>
  <c r="G7" i="1" l="1"/>
  <c r="H7" i="1" s="1"/>
  <c r="G11" i="1"/>
  <c r="H11" i="1" s="1"/>
  <c r="G16" i="1"/>
  <c r="H16" i="1" s="1"/>
  <c r="G13" i="1"/>
  <c r="H13" i="1" s="1"/>
  <c r="G9" i="1"/>
  <c r="H9" i="1" s="1"/>
  <c r="G6" i="1"/>
  <c r="H6" i="1" s="1"/>
  <c r="G15" i="1"/>
  <c r="H15" i="1" s="1"/>
  <c r="G14" i="1"/>
  <c r="H14" i="1" s="1"/>
  <c r="G12" i="1"/>
  <c r="H12" i="1" s="1"/>
  <c r="G10" i="1"/>
  <c r="H10" i="1" s="1"/>
  <c r="G8" i="1"/>
  <c r="H8" i="1" s="1"/>
  <c r="G5" i="1"/>
  <c r="H5" i="1" s="1"/>
  <c r="G18" i="1" l="1"/>
  <c r="D18" i="1" s="1"/>
</calcChain>
</file>

<file path=xl/sharedStrings.xml><?xml version="1.0" encoding="utf-8"?>
<sst xmlns="http://schemas.openxmlformats.org/spreadsheetml/2006/main" count="56" uniqueCount="46">
  <si>
    <t>Question</t>
  </si>
  <si>
    <t>Comment</t>
  </si>
  <si>
    <t>Response</t>
  </si>
  <si>
    <t>I'm a natural problem solver.</t>
  </si>
  <si>
    <t>I like clear instructions on doing my job.</t>
  </si>
  <si>
    <t>I like to see things done "right".</t>
  </si>
  <si>
    <t>Strongly Agree</t>
  </si>
  <si>
    <t>Agree</t>
  </si>
  <si>
    <t>Disagree</t>
  </si>
  <si>
    <t>Strongly Disagree</t>
  </si>
  <si>
    <t>Don't agree/Disagree</t>
  </si>
  <si>
    <t>It's hard to imagine a job that does't require lots of coding.</t>
  </si>
  <si>
    <t>Link</t>
  </si>
  <si>
    <t>I am interested in the software business, not just the technology.</t>
  </si>
  <si>
    <t>I am comfortable with ambiguity in my role.</t>
  </si>
  <si>
    <t>I like talking to customers about their needs.</t>
  </si>
  <si>
    <t>Valency (hidden)</t>
  </si>
  <si>
    <t>I believe I'm a natural leader.</t>
  </si>
  <si>
    <t>#</t>
  </si>
  <si>
    <t>I would prefer to apply what I know rather than learn new things constantly.</t>
  </si>
  <si>
    <t>It is difficult for me to say "no" to people.</t>
  </si>
  <si>
    <t>P</t>
  </si>
  <si>
    <t>N</t>
  </si>
  <si>
    <t>I like approaching a problem I don't understand and finding the best solution.</t>
  </si>
  <si>
    <t>I like executing tasks on my job more than defining those tasks in the first place.</t>
  </si>
  <si>
    <t>I don't like confrontation and find it difficult to deny people's requests.</t>
  </si>
  <si>
    <t>It bothers me when products don't work the way they should.</t>
  </si>
  <si>
    <t>I like coding, testing and architecting software more than working with revenue, business models, customers, etc.</t>
  </si>
  <si>
    <t>I've demonstrated natural leadership in the past. Others think of me as an leader in informal situations.</t>
  </si>
  <si>
    <t>I don't need all aspects of my job defined. I like the freedom to do things the way I think they will generate the best results.</t>
  </si>
  <si>
    <t>I get overwhelmed when I have to learn new things. I like becoming an expert at what I already know.</t>
  </si>
  <si>
    <t>The business of software interests me. I'm curious about markets, managing financial performance etc.</t>
  </si>
  <si>
    <t>It's exciting to me to talk to people who use a product I helped develop and get their feedback, both positive and negative.</t>
  </si>
  <si>
    <t>I like to share experiences with others doing similar jobs than spend time with people who perform other types of jobs.</t>
  </si>
  <si>
    <t>"Would I be a good PM?" Questionnaire</t>
  </si>
  <si>
    <t>Score (hidden)</t>
  </si>
  <si>
    <t>Congratulations! Product management might be a good choice for you.</t>
  </si>
  <si>
    <t>I don't like to work under pressure.</t>
  </si>
  <si>
    <t>I don't enjoy the feeling of working toward a tight deadline or finishing a very difficult task quickly.</t>
  </si>
  <si>
    <t>All answered?</t>
  </si>
  <si>
    <t>It's difficult to tell if product management would be a good fit for you.</t>
  </si>
  <si>
    <t>I prefer to work with other people who are doing the same thing that I do (rather than people with other types of jobs.)</t>
  </si>
  <si>
    <t>Responses</t>
  </si>
  <si>
    <t>Messages</t>
  </si>
  <si>
    <t>Used to show message (from above) when all questions are answerd.</t>
  </si>
  <si>
    <t>Product management might not be the best fit for your preferences. Consider the observations above (last column).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</si>
</sst>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ource Sans Pro"/>
      <family val="2"/>
    </font>
    <font>
      <u/>
      <sz val="11"/>
      <color theme="10"/>
      <name val="Source Sans Pro"/>
      <family val="2"/>
    </font>
    <font>
      <sz val="10"/>
      <color theme="1"/>
      <name val="Source Sans Pro"/>
      <family val="2"/>
    </font>
    <font>
      <b/>
      <sz val="14"/>
      <color theme="1"/>
      <name val="Source Sans Pro"/>
      <family val="2"/>
    </font>
    <font>
      <sz val="11"/>
      <color theme="0" tint="-0.499984740745262"/>
      <name val="Source Sans Pro"/>
      <family val="2"/>
    </font>
    <font>
      <b/>
      <sz val="11"/>
      <color theme="0"/>
      <name val="Source Sans Pro"/>
      <family val="2"/>
    </font>
    <font>
      <b/>
      <sz val="14"/>
      <color rgb="FF00B050"/>
      <name val="Source Sans Pro"/>
      <family val="2"/>
    </font>
    <font>
      <sz val="11"/>
      <color rgb="FFC00000"/>
      <name val="Source Sans Pro"/>
      <family val="2"/>
    </font>
    <font>
      <b/>
      <sz val="11"/>
      <color rgb="FFC00000"/>
      <name val="Source Sans Pro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9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quora.com/As-a-software-engineer-who-doesnt-love-coding-is-product-management-for-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F7FC-90BF-4291-84D6-A2A6D02AA72B}">
  <dimension ref="B2:K18"/>
  <sheetViews>
    <sheetView tabSelected="1" zoomScale="88" zoomScaleNormal="88" workbookViewId="0">
      <selection activeCell="F5" sqref="F5"/>
    </sheetView>
  </sheetViews>
  <sheetFormatPr defaultRowHeight="14.4" x14ac:dyDescent="0.3"/>
  <cols>
    <col min="1" max="2" width="8.88671875" style="1"/>
    <col min="3" max="3" width="49.109375" style="1" customWidth="1"/>
    <col min="4" max="4" width="43.33203125" style="1" customWidth="1"/>
    <col min="5" max="5" width="21.109375" style="1" hidden="1" customWidth="1"/>
    <col min="6" max="6" width="20.5546875" style="1" customWidth="1"/>
    <col min="7" max="7" width="16" style="1" hidden="1" customWidth="1"/>
    <col min="8" max="8" width="61" style="1" customWidth="1"/>
    <col min="9" max="16384" width="8.88671875" style="1"/>
  </cols>
  <sheetData>
    <row r="2" spans="2:11" ht="18" x14ac:dyDescent="0.3">
      <c r="B2" s="5" t="s">
        <v>34</v>
      </c>
      <c r="E2" s="2"/>
    </row>
    <row r="4" spans="2:11" x14ac:dyDescent="0.3">
      <c r="B4" s="7" t="s">
        <v>18</v>
      </c>
      <c r="C4" s="7" t="s">
        <v>0</v>
      </c>
      <c r="D4" s="7" t="s">
        <v>1</v>
      </c>
      <c r="E4" s="7" t="s">
        <v>16</v>
      </c>
      <c r="F4" s="7" t="s">
        <v>2</v>
      </c>
      <c r="G4" s="6" t="s">
        <v>35</v>
      </c>
      <c r="H4" s="10" t="str">
        <f>IF(AllAnswered,"Observations", "")</f>
        <v/>
      </c>
    </row>
    <row r="5" spans="2:11" ht="27.6" x14ac:dyDescent="0.3">
      <c r="B5" s="1">
        <v>1</v>
      </c>
      <c r="C5" s="3" t="s">
        <v>3</v>
      </c>
      <c r="D5" s="4" t="s">
        <v>23</v>
      </c>
      <c r="E5" s="8" t="s">
        <v>21</v>
      </c>
      <c r="G5" s="6" t="b">
        <f>IF( F5 = "Strongly Agree", 5, IF(F5 = "Agree", 4, IF( F5 = "Don't agree/disagree", 3, IF(F5="Disagree", 2, IF(F5= "Strongly Disagree", 1)))))</f>
        <v>0</v>
      </c>
      <c r="H5" s="12" t="str">
        <f>IF(AllAnswered,IF(G5&lt;4,"Problem solving is a core PM competency.",""),"")</f>
        <v/>
      </c>
      <c r="K5"/>
    </row>
    <row r="6" spans="2:11" ht="28.8" x14ac:dyDescent="0.3">
      <c r="B6" s="1">
        <v>2</v>
      </c>
      <c r="C6" s="3" t="s">
        <v>4</v>
      </c>
      <c r="D6" s="4" t="s">
        <v>24</v>
      </c>
      <c r="E6" s="6" t="s">
        <v>22</v>
      </c>
      <c r="G6" s="6" t="b">
        <f>IF( F6 = "Strongly Disagree", 5, IF(F6 = "Disgree", 4, IF( F6 = "Don't agree/disagree", 3, IF(F6="Agree", 2, IF(F6= "Strongly Agree", 1)))))</f>
        <v>0</v>
      </c>
      <c r="H6" s="12" t="str">
        <f>IF(AllAnswered,IF(G6 &lt; 4,"Product management is a fluid, dynamic job with constantly evolving tasks.",""),"")</f>
        <v/>
      </c>
      <c r="K6"/>
    </row>
    <row r="7" spans="2:11" ht="27.6" x14ac:dyDescent="0.3">
      <c r="B7" s="1">
        <v>3</v>
      </c>
      <c r="C7" s="3" t="s">
        <v>20</v>
      </c>
      <c r="D7" s="4" t="s">
        <v>25</v>
      </c>
      <c r="E7" s="6" t="s">
        <v>22</v>
      </c>
      <c r="G7" s="6" t="b">
        <f>IF( F7 = "Strongly Disagree", 5, IF(F7 = "Disagree", 4, IF( F7 = "Don't agree/disagree", 3, IF(F7="Agree", 2, IF(F7= "Strongly Agree", 1)))))</f>
        <v>0</v>
      </c>
      <c r="H7" s="12" t="str">
        <f>IF(AllAnswered,IF(G7 &lt; 4,"Saying no to stakeholders like customers, engineering and sales is a difficult but important part of being a product manager.",""),"")</f>
        <v/>
      </c>
      <c r="K7"/>
    </row>
    <row r="8" spans="2:11" ht="27.6" x14ac:dyDescent="0.3">
      <c r="B8" s="1">
        <v>4</v>
      </c>
      <c r="C8" s="3" t="s">
        <v>5</v>
      </c>
      <c r="D8" s="4" t="s">
        <v>26</v>
      </c>
      <c r="E8" s="8" t="s">
        <v>21</v>
      </c>
      <c r="G8" s="6" t="b">
        <f>IF( F8 = "Strongly Agree", 5, IF(F8 = "Agree", 4, IF( F8 = "Don't agree/disagree", 3, IF(F8="Disagree", 2, IF(F8= "Strongly Disagree", 1)))))</f>
        <v>0</v>
      </c>
      <c r="H8" s="12" t="str">
        <f>IF(AllAnswered,IF(G8 &lt; 3,"Most product managers have a strong opinion about 'good' products and 'bad' products.",""),"")</f>
        <v/>
      </c>
      <c r="K8"/>
    </row>
    <row r="9" spans="2:11" ht="41.4" x14ac:dyDescent="0.3">
      <c r="B9" s="1">
        <v>5</v>
      </c>
      <c r="C9" s="3" t="s">
        <v>11</v>
      </c>
      <c r="D9" s="4" t="s">
        <v>27</v>
      </c>
      <c r="E9" s="6" t="s">
        <v>22</v>
      </c>
      <c r="G9" s="6" t="b">
        <f>IF( F9 = "Strongly Disagree", 5, IF(F9 = "Disgree", 4, IF( F9 = "Don't agree/disagree", 3, IF(F9="Agree", 2, IF(F9= "Strongly Agree", 1)))))</f>
        <v>0</v>
      </c>
      <c r="H9" s="12" t="str">
        <f>IF(AllAnswered,IF(G9 &lt; 3,"Coding or implementing products is not a typical product management task.",""),"")</f>
        <v/>
      </c>
      <c r="K9"/>
    </row>
    <row r="10" spans="2:11" ht="27.6" x14ac:dyDescent="0.3">
      <c r="B10" s="1">
        <v>6</v>
      </c>
      <c r="C10" s="3" t="s">
        <v>17</v>
      </c>
      <c r="D10" s="4" t="s">
        <v>28</v>
      </c>
      <c r="E10" s="6" t="s">
        <v>21</v>
      </c>
      <c r="G10" s="6" t="b">
        <f>IF( F10 = "Strongly Agree", 5, IF(F10 = "Agree", 4, IF( F10 = "Don't agree/disagree", 3, IF(F10="Disagree", 2, IF(F10= "Strongly Disagree", 1)))))</f>
        <v>0</v>
      </c>
      <c r="H10" s="12" t="str">
        <f>IF(AllAnswered,IF(G10 &lt; 4,"Above all, product managers must be leaders (often without much authority.",""),"")</f>
        <v/>
      </c>
    </row>
    <row r="11" spans="2:11" ht="27.6" x14ac:dyDescent="0.3">
      <c r="B11" s="1">
        <v>7</v>
      </c>
      <c r="C11" s="3" t="s">
        <v>37</v>
      </c>
      <c r="D11" s="4" t="s">
        <v>38</v>
      </c>
      <c r="E11" s="6" t="s">
        <v>22</v>
      </c>
      <c r="G11" s="6" t="b">
        <f>IF( F11 = "Strongly Disagree", 5, IF(F11 = "Disgree", 4, IF( F11 = "Don't agree/disagree", 3, IF(F11="Agree", 2, IF(F11= "Strongly Agree", 1)))))</f>
        <v>0</v>
      </c>
      <c r="H11" s="12" t="str">
        <f>IF(AllAnswered,IF(G11 &lt; 4,"Product managers must often work in extremely stressful circumstances.",""),"")</f>
        <v/>
      </c>
    </row>
    <row r="12" spans="2:11" ht="41.4" x14ac:dyDescent="0.3">
      <c r="B12" s="1">
        <v>8</v>
      </c>
      <c r="C12" s="3" t="s">
        <v>14</v>
      </c>
      <c r="D12" s="4" t="s">
        <v>29</v>
      </c>
      <c r="E12" s="6" t="s">
        <v>21</v>
      </c>
      <c r="G12" s="6" t="b">
        <f>IF( F12 = "Strongly Agree", 5, IF(F12 = "Agree", 4, IF( F12 = "Don't agree/disagree", 3, IF(F12="Disagree", 2, IF(F12= "Strongly Disagree", 1)))))</f>
        <v>0</v>
      </c>
      <c r="H12" s="12" t="str">
        <f>IF(AllAnswered,IF(G12 &lt; 4,"Product managers must deal with a significant amount of ambiguity regarding their role, product features and market requirements.",""),"")</f>
        <v/>
      </c>
    </row>
    <row r="13" spans="2:11" ht="28.8" x14ac:dyDescent="0.3">
      <c r="B13" s="1">
        <v>9</v>
      </c>
      <c r="C13" s="3" t="s">
        <v>19</v>
      </c>
      <c r="D13" s="4" t="s">
        <v>30</v>
      </c>
      <c r="E13" s="6" t="s">
        <v>22</v>
      </c>
      <c r="G13" s="6" t="b">
        <f>IF( F13 = "Strongly Disagree", 5, IF(F13 = "Disgree", 4, IF( F13 = "Don't agree/disagree", 3, IF(F13="Agree", 2, IF(F13= "Strongly Agree", 1)))))</f>
        <v>0</v>
      </c>
      <c r="H13" s="12" t="str">
        <f>IF(AllAnswered,IF(G13 &lt; 3,"Successful product managers are constantly learning about markets, technologies, methodologies and frameworks etc.",""),"")</f>
        <v/>
      </c>
    </row>
    <row r="14" spans="2:11" ht="28.8" x14ac:dyDescent="0.3">
      <c r="B14" s="1">
        <v>10</v>
      </c>
      <c r="C14" s="3" t="s">
        <v>13</v>
      </c>
      <c r="D14" s="4" t="s">
        <v>31</v>
      </c>
      <c r="E14" s="6" t="s">
        <v>21</v>
      </c>
      <c r="G14" s="6" t="b">
        <f>IF( F14 = "Strongly Agree", 5, IF(F14 = "Agree", 4, IF( F14 = "Don't agree/disagree", 3, IF(F14="Disagree", 2, IF(F14= "Strongly Disagree", 1)))))</f>
        <v>0</v>
      </c>
      <c r="H14" s="12" t="str">
        <f>IF(AllAnswered,IF(G14 &lt; 4,"The commercial aspects of products is critical knowledge for a successful product manager.",""),"")</f>
        <v/>
      </c>
    </row>
    <row r="15" spans="2:11" ht="41.4" x14ac:dyDescent="0.3">
      <c r="B15" s="1">
        <v>11</v>
      </c>
      <c r="C15" s="3" t="s">
        <v>15</v>
      </c>
      <c r="D15" s="4" t="s">
        <v>32</v>
      </c>
      <c r="E15" s="6" t="s">
        <v>21</v>
      </c>
      <c r="G15" s="6" t="b">
        <f>IF( F15 = "Strongly Agree", 5, IF(F15 = "Agree", 4, IF( F15 = "Don't agree/disagree", 3, IF(F15="Disagree", 2, IF(F15= "Strongly Disagree", 1)))))</f>
        <v>0</v>
      </c>
      <c r="H15" s="12" t="str">
        <f>IF(AllAnswered,IF(G15 &lt; 4,"Getting feedback (both good and bad) from customers is important for building the best product possible.",""),"")</f>
        <v/>
      </c>
    </row>
    <row r="16" spans="2:11" ht="43.2" x14ac:dyDescent="0.3">
      <c r="B16" s="1">
        <v>12</v>
      </c>
      <c r="C16" s="3" t="s">
        <v>41</v>
      </c>
      <c r="D16" s="4" t="s">
        <v>33</v>
      </c>
      <c r="E16" s="6" t="s">
        <v>22</v>
      </c>
      <c r="G16" s="6" t="b">
        <f>IF( F16 = "Strongly Disagree", 5, IF(F16 = "Disgree", 4, IF( F16 = "Don't agree/disagree", 3, IF(F16="Agree", 2, IF(F16= "Strongly Agree", 1)))))</f>
        <v>0</v>
      </c>
      <c r="H16" s="12" t="str">
        <f>IF(AllAnswered,IF(G16 &gt; 3,"Product managers spend most of their time working with other disciplines like engineering, marketing and sales.",""),"")</f>
        <v/>
      </c>
    </row>
    <row r="18" spans="4:7" ht="18" x14ac:dyDescent="0.3">
      <c r="D18" s="9" t="str">
        <f>IF(AllAnswered, ( IF( G18 &gt;= 3.7, PosAnswer,IF( G18 &lt; 3, NegAnswer, NeutralAnswer ))), "Please answer all questions.")</f>
        <v>Please answer all questions.</v>
      </c>
      <c r="G18" s="1" t="e">
        <f>AVERAGE(G5:G16)</f>
        <v>#DIV/0!</v>
      </c>
    </row>
  </sheetData>
  <dataValidations count="1">
    <dataValidation type="list" allowBlank="1" showInputMessage="1" showErrorMessage="1" sqref="F5:F16" xr:uid="{E39D1BE8-B90B-4734-92F4-546B1E7E0FB7}">
      <formula1>Responses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3927-65DE-4188-A892-AE6CE82B110F}">
  <dimension ref="B3:D19"/>
  <sheetViews>
    <sheetView workbookViewId="0">
      <selection activeCell="B13" sqref="B13"/>
    </sheetView>
  </sheetViews>
  <sheetFormatPr defaultRowHeight="14.4" x14ac:dyDescent="0.3"/>
  <cols>
    <col min="2" max="2" width="28.109375" customWidth="1"/>
  </cols>
  <sheetData>
    <row r="3" spans="2:4" x14ac:dyDescent="0.3">
      <c r="B3" s="11" t="s">
        <v>42</v>
      </c>
    </row>
    <row r="4" spans="2:4" x14ac:dyDescent="0.3">
      <c r="B4" t="s">
        <v>6</v>
      </c>
    </row>
    <row r="5" spans="2:4" x14ac:dyDescent="0.3">
      <c r="B5" t="s">
        <v>7</v>
      </c>
    </row>
    <row r="6" spans="2:4" x14ac:dyDescent="0.3">
      <c r="B6" t="s">
        <v>10</v>
      </c>
    </row>
    <row r="7" spans="2:4" x14ac:dyDescent="0.3">
      <c r="B7" t="s">
        <v>8</v>
      </c>
    </row>
    <row r="8" spans="2:4" x14ac:dyDescent="0.3">
      <c r="B8" t="s">
        <v>9</v>
      </c>
    </row>
    <row r="10" spans="2:4" x14ac:dyDescent="0.3">
      <c r="B10" s="11" t="s">
        <v>43</v>
      </c>
    </row>
    <row r="11" spans="2:4" x14ac:dyDescent="0.3">
      <c r="B11" t="s">
        <v>36</v>
      </c>
    </row>
    <row r="12" spans="2:4" x14ac:dyDescent="0.3">
      <c r="B12" t="s">
        <v>40</v>
      </c>
    </row>
    <row r="13" spans="2:4" x14ac:dyDescent="0.3">
      <c r="B13" t="s">
        <v>45</v>
      </c>
    </row>
    <row r="16" spans="2:4" x14ac:dyDescent="0.3">
      <c r="B16" t="s">
        <v>39</v>
      </c>
      <c r="C16" t="b">
        <f>COUNTA( Answers ) = 12</f>
        <v>0</v>
      </c>
      <c r="D16" t="s">
        <v>44</v>
      </c>
    </row>
    <row r="19" spans="2:2" x14ac:dyDescent="0.3">
      <c r="B19" s="2" t="s">
        <v>12</v>
      </c>
    </row>
  </sheetData>
  <hyperlinks>
    <hyperlink ref="B19" r:id="rId1" xr:uid="{E2E0D028-FBB6-43FB-82A5-24C33EF954C1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Questionnaire</vt:lpstr>
      <vt:lpstr>Admin</vt:lpstr>
      <vt:lpstr>AllAnswered</vt:lpstr>
      <vt:lpstr>Answers</vt:lpstr>
      <vt:lpstr>AvgScore</vt:lpstr>
      <vt:lpstr>Message</vt:lpstr>
      <vt:lpstr>NegAnswer</vt:lpstr>
      <vt:lpstr>NeutralAnswer</vt:lpstr>
      <vt:lpstr>PosAnswer</vt:lpstr>
      <vt:lpstr>Responses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Prickril</dc:creator>
  <cp:lastModifiedBy>Greg Prickril</cp:lastModifiedBy>
  <dcterms:created xsi:type="dcterms:W3CDTF">2018-10-05T08:28:04Z</dcterms:created>
  <dcterms:modified xsi:type="dcterms:W3CDTF">2018-10-11T11:43:39Z</dcterms:modified>
</cp:coreProperties>
</file>